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425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inacapmailcl-my.sharepoint.com/personal/juan_estrada02_inacapmail_cl/Documents/Desktop/2024/Páginas web/Costos Chile/"/>
    </mc:Choice>
  </mc:AlternateContent>
  <xr:revisionPtr revIDLastSave="0" documentId="11_52F14EC55379C51EB26C8CE6E80758B461A8AC0C" xr6:coauthVersionLast="47" xr6:coauthVersionMax="47" xr10:uidLastSave="{00000000-0000-0000-0000-000000000000}"/>
  <bookViews>
    <workbookView xWindow="9495" yWindow="1035" windowWidth="16290" windowHeight="14565" firstSheet="3" activeTab="6" xr2:uid="{00000000-000D-0000-FFFF-FFFF00000000}"/>
  </bookViews>
  <sheets>
    <sheet name="Cerveza" sheetId="1" state="hidden" r:id="rId1"/>
    <sheet name="costos chile" sheetId="2" state="hidden" r:id="rId2"/>
    <sheet name="Sistema" sheetId="5" state="hidden" r:id="rId3"/>
    <sheet name="Check list" sheetId="6" r:id="rId4"/>
    <sheet name="Costos chile 1" sheetId="4" r:id="rId5"/>
    <sheet name="Logos" sheetId="7" r:id="rId6"/>
    <sheet name="Servicios" sheetId="8" r:id="rId7"/>
    <sheet name="Ubicación" sheetId="9" r:id="rId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29" i="4" l="1"/>
  <c r="K15" i="2" l="1"/>
  <c r="K16" i="2"/>
  <c r="K14" i="2"/>
  <c r="K17" i="1"/>
  <c r="K5" i="1"/>
  <c r="H7" i="1"/>
  <c r="G7" i="1" s="1"/>
  <c r="I7" i="1" s="1"/>
  <c r="G5" i="1"/>
  <c r="I5" i="1" s="1"/>
  <c r="H12" i="1" s="1"/>
  <c r="G4" i="1"/>
  <c r="I4" i="1" s="1"/>
  <c r="H11" i="1" s="1"/>
  <c r="H5" i="1"/>
  <c r="H4" i="1"/>
</calcChain>
</file>

<file path=xl/sharedStrings.xml><?xml version="1.0" encoding="utf-8"?>
<sst xmlns="http://schemas.openxmlformats.org/spreadsheetml/2006/main" count="139" uniqueCount="125">
  <si>
    <t>Cerveza</t>
  </si>
  <si>
    <t>Stela</t>
  </si>
  <si>
    <t>Cristal</t>
  </si>
  <si>
    <t>Un</t>
  </si>
  <si>
    <t>Resultados</t>
  </si>
  <si>
    <t>Kunstman</t>
  </si>
  <si>
    <t>Litro</t>
  </si>
  <si>
    <t>Estela</t>
  </si>
  <si>
    <t>aplicar</t>
  </si>
  <si>
    <t>Ahorro</t>
  </si>
  <si>
    <t>Recomendación</t>
  </si>
  <si>
    <t>opc 4</t>
  </si>
  <si>
    <t>mensualidad</t>
  </si>
  <si>
    <t>1 vez</t>
  </si>
  <si>
    <t>Nuevo amanecer</t>
  </si>
  <si>
    <t>market place</t>
  </si>
  <si>
    <t>JL</t>
  </si>
  <si>
    <t>80 ?</t>
  </si>
  <si>
    <t>costos chile</t>
  </si>
  <si>
    <t>pagina</t>
  </si>
  <si>
    <t>app</t>
  </si>
  <si>
    <t>contactar con clientes</t>
  </si>
  <si>
    <t>a</t>
  </si>
  <si>
    <t>b</t>
  </si>
  <si>
    <t>c</t>
  </si>
  <si>
    <t>d</t>
  </si>
  <si>
    <t>principio</t>
  </si>
  <si>
    <t>yo trabajare con los datos</t>
  </si>
  <si>
    <t>Conoce tus costos y ten la tranquilidad</t>
  </si>
  <si>
    <t>uf</t>
  </si>
  <si>
    <t>grandes</t>
  </si>
  <si>
    <t>medianas</t>
  </si>
  <si>
    <t>pequeñas</t>
  </si>
  <si>
    <t>tiempo de trabajo</t>
  </si>
  <si>
    <t>dueño</t>
  </si>
  <si>
    <t>gerente</t>
  </si>
  <si>
    <t>Conoce tus costos y ve tu ganancía</t>
  </si>
  <si>
    <t>Conoce la utilidad de tus productos</t>
  </si>
  <si>
    <t xml:space="preserve">dirige mejor tu negocio </t>
  </si>
  <si>
    <t>¿Conoce tus costos y utilidad?</t>
  </si>
  <si>
    <t xml:space="preserve">Empresa </t>
  </si>
  <si>
    <t>Conoce tus costos y mejora tus ganancias</t>
  </si>
  <si>
    <t xml:space="preserve">Esta empresa ofrece servicios de, </t>
  </si>
  <si>
    <t>Calculos de costos productivos</t>
  </si>
  <si>
    <t>Confección y medición de KPI</t>
  </si>
  <si>
    <t>Apoyo en la determinación de objetivos</t>
  </si>
  <si>
    <t>Elaboración y control de presupuestos</t>
  </si>
  <si>
    <t>Control de procesos productivos y otros</t>
  </si>
  <si>
    <t>Valores</t>
  </si>
  <si>
    <t>Mensual</t>
  </si>
  <si>
    <t>Pequeña</t>
  </si>
  <si>
    <t>UF</t>
  </si>
  <si>
    <t>Mediana</t>
  </si>
  <si>
    <t>Grande</t>
  </si>
  <si>
    <t>Calculo de costos</t>
  </si>
  <si>
    <t>Confección  KPI</t>
  </si>
  <si>
    <t>Mediación KPI</t>
  </si>
  <si>
    <t>Empresa dedicada a entregar servicios de calculos de costos para todo tipo de empresas productivas de cualquier rubro.</t>
  </si>
  <si>
    <t>Evaluación gratuita</t>
  </si>
  <si>
    <t xml:space="preserve">Los valores de esta empresa son la </t>
  </si>
  <si>
    <t xml:space="preserve">OF </t>
  </si>
  <si>
    <t>Sistema</t>
  </si>
  <si>
    <t>Crear OF</t>
  </si>
  <si>
    <t>Matería prima</t>
  </si>
  <si>
    <t>Recursos</t>
  </si>
  <si>
    <t>Energía</t>
  </si>
  <si>
    <t>CIF</t>
  </si>
  <si>
    <t>CD</t>
  </si>
  <si>
    <t>Riles</t>
  </si>
  <si>
    <t>Mantención</t>
  </si>
  <si>
    <t>Depreciación</t>
  </si>
  <si>
    <t>Seguros</t>
  </si>
  <si>
    <t>Liberarla</t>
  </si>
  <si>
    <t>Mano de obra directa temporada</t>
  </si>
  <si>
    <t>Mano de obra directa permanente</t>
  </si>
  <si>
    <t>Costos chile</t>
  </si>
  <si>
    <t>Visión</t>
  </si>
  <si>
    <t>Misión</t>
  </si>
  <si>
    <t>Transparencia</t>
  </si>
  <si>
    <t>Confidencialidad</t>
  </si>
  <si>
    <t>Pulcritud</t>
  </si>
  <si>
    <t>Credibilidad</t>
  </si>
  <si>
    <t>Innovación</t>
  </si>
  <si>
    <t xml:space="preserve">1.- </t>
  </si>
  <si>
    <t>Nombre pagina</t>
  </si>
  <si>
    <t>2.-</t>
  </si>
  <si>
    <t>Logo</t>
  </si>
  <si>
    <t>3.-</t>
  </si>
  <si>
    <t>Circulo con un punto (BING imagenesia)</t>
  </si>
  <si>
    <t xml:space="preserve">Información arriba </t>
  </si>
  <si>
    <t>menu, INICIO
INFORMACIÓN
SERVICIOS
INSUMOS
CONTACTO</t>
  </si>
  <si>
    <t>4.-</t>
  </si>
  <si>
    <t>Video Imagen</t>
  </si>
  <si>
    <t xml:space="preserve">5.- </t>
  </si>
  <si>
    <t>Imágenes (Item por imagen )</t>
  </si>
  <si>
    <t>Detalle de servicios</t>
  </si>
  <si>
    <t>Descripción con imagen, de los servicios prestados</t>
  </si>
  <si>
    <t xml:space="preserve">6.- </t>
  </si>
  <si>
    <t>correo corporativo</t>
  </si>
  <si>
    <t>7.-</t>
  </si>
  <si>
    <t xml:space="preserve">Ubicación dirección, </t>
  </si>
  <si>
    <t>Servicios hibridos y presencial</t>
  </si>
  <si>
    <t xml:space="preserve">8.- </t>
  </si>
  <si>
    <t>Saltar. Empresas para futuros</t>
  </si>
  <si>
    <t>9.-</t>
  </si>
  <si>
    <t>Tramites</t>
  </si>
  <si>
    <t>Desarrollo página web</t>
  </si>
  <si>
    <t>Comprar el hosting</t>
  </si>
  <si>
    <t>Comprar el dominio</t>
  </si>
  <si>
    <t>Compra de hosting</t>
  </si>
  <si>
    <t>ok</t>
  </si>
  <si>
    <t>Servicio destinado para determinar el costo de producción, de cualquier tipo de producto o servicio, donde se descomponen los item de producción, donde se hace un seguimiento y se identifican las variaciones que afectan al costo del producto.</t>
  </si>
  <si>
    <t>Identificación de puntos criticos y establecer modelo de control, Co-creación del indicador con el cual se controlaran periodidamente.</t>
  </si>
  <si>
    <t>Confección de presupuestos anual, visualización de la proyección de gastos ingresos y costos, para el plazo determinado, para luego poder medir el cumplimiento de este y conocer los motivos de la desviación.</t>
  </si>
  <si>
    <t>9-32436034</t>
  </si>
  <si>
    <t>Número</t>
  </si>
  <si>
    <t>Hibrido, on line, y visitas</t>
  </si>
  <si>
    <t>Servicio enfocado en optimizar los recursos, en el cual se evaluara la factibilidad de la reducción de costos asociados al proceso productivo, sin arriesgar la calidad del producto</t>
  </si>
  <si>
    <t>Reducción de costos</t>
  </si>
  <si>
    <t>Preparación y evaluación de proyectos</t>
  </si>
  <si>
    <t>(todavía NO)</t>
  </si>
  <si>
    <t>Ser una empresa a nivel nacional que sea reconocida en la entrega de información de costos e información de gestión.</t>
  </si>
  <si>
    <t>Somos una empresa que se dedica a la gestión de costos, al control de los procesos productivos, que permitan identificar oportunidades y mejoras en los procesos productivos de otras empresas, esto se realiza incorporando sistemas de control adecuados a cada tipo de empresa, de este modo se transforman los datos en informaciónn valiosa para generar valor a sus clientes.</t>
  </si>
  <si>
    <t xml:space="preserve">San Pedro de la Paz, Calle nueva 1235 Dep 604 </t>
  </si>
  <si>
    <t>Correo Número de telefono, desarrollado por (Jluis)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</si>
</sst>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 * #,##0_ ;_ * \-#,##0_ ;_ * &quot;-&quot;_ ;_ @_ "/>
    <numFmt numFmtId="164" formatCode="_ * #,##0.0_ ;_ * \-#,##0.0_ ;_ * &quot;-&quot;_ ;_ @_ 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1" fontId="1" fillId="0" borderId="0" applyFont="0" applyFill="0" applyBorder="0" applyAlignment="0" applyProtection="0"/>
  </cellStyleXfs>
  <cellXfs count="25">
    <xf numFmtId="0" fontId="0" fillId="0" borderId="0" xfId="0"/>
    <xf numFmtId="0" fontId="0" fillId="2" borderId="0" xfId="0" applyFill="1"/>
    <xf numFmtId="41" fontId="0" fillId="0" borderId="0" xfId="1" applyFont="1"/>
    <xf numFmtId="0" fontId="2" fillId="0" borderId="0" xfId="0" applyFont="1"/>
    <xf numFmtId="0" fontId="3" fillId="2" borderId="0" xfId="0" applyFont="1" applyFill="1"/>
    <xf numFmtId="2" fontId="0" fillId="0" borderId="0" xfId="0" applyNumberFormat="1"/>
    <xf numFmtId="164" fontId="0" fillId="0" borderId="0" xfId="1" applyNumberFormat="1" applyFont="1"/>
    <xf numFmtId="41" fontId="2" fillId="0" borderId="0" xfId="1" applyFont="1"/>
    <xf numFmtId="164" fontId="0" fillId="0" borderId="0" xfId="0" applyNumberFormat="1"/>
    <xf numFmtId="3" fontId="0" fillId="0" borderId="0" xfId="0" applyNumberFormat="1"/>
    <xf numFmtId="0" fontId="0" fillId="0" borderId="0" xfId="0" applyAlignment="1">
      <alignment wrapText="1"/>
    </xf>
    <xf numFmtId="9" fontId="0" fillId="0" borderId="0" xfId="0" applyNumberFormat="1"/>
    <xf numFmtId="0" fontId="2" fillId="3" borderId="0" xfId="0" applyFont="1" applyFill="1"/>
    <xf numFmtId="0" fontId="0" fillId="0" borderId="4" xfId="0" applyBorder="1"/>
    <xf numFmtId="0" fontId="0" fillId="0" borderId="5" xfId="0" applyBorder="1"/>
    <xf numFmtId="0" fontId="0" fillId="4" borderId="1" xfId="0" applyFill="1" applyBorder="1"/>
    <xf numFmtId="0" fontId="0" fillId="4" borderId="2" xfId="0" applyFill="1" applyBorder="1"/>
    <xf numFmtId="0" fontId="0" fillId="4" borderId="3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4" fillId="0" borderId="0" xfId="0" applyFont="1"/>
    <xf numFmtId="0" fontId="0" fillId="0" borderId="0" xfId="0" applyAlignment="1">
      <alignment horizontal="center" wrapText="1"/>
    </xf>
    <xf numFmtId="0" fontId="0" fillId="0" borderId="0" xfId="0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</cellXfs>
  <cellStyles count="2">
    <cellStyle name="Millares [0]" xfId="1" builtinId="6"/>
    <cellStyle name="Normal" xfId="0" builtinId="0"/>
  </cellStyles>
  <dxfs count="0"/>
  <tableStyles count="0" defaultTableStyle="TableStyleMedium2" defaultPivotStyle="PivotStyleLight16"/>
  <colors>
    <mruColors>
      <color rgb="FFFF5050"/>
      <color rgb="FFF2900E"/>
      <color rgb="FFFBAB2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342900</xdr:colOff>
      <xdr:row>0</xdr:row>
      <xdr:rowOff>69850</xdr:rowOff>
    </xdr:from>
    <xdr:to>
      <xdr:col>7</xdr:col>
      <xdr:colOff>63500</xdr:colOff>
      <xdr:row>20</xdr:row>
      <xdr:rowOff>50800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66900" y="69850"/>
          <a:ext cx="3530600" cy="36639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247650</xdr:colOff>
      <xdr:row>7</xdr:row>
      <xdr:rowOff>169253</xdr:rowOff>
    </xdr:from>
    <xdr:to>
      <xdr:col>18</xdr:col>
      <xdr:colOff>114507</xdr:colOff>
      <xdr:row>11</xdr:row>
      <xdr:rowOff>114507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95500" y="2169503"/>
          <a:ext cx="1390857" cy="1393054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285750</xdr:colOff>
      <xdr:row>1</xdr:row>
      <xdr:rowOff>159215</xdr:rowOff>
    </xdr:from>
    <xdr:to>
      <xdr:col>18</xdr:col>
      <xdr:colOff>139905</xdr:colOff>
      <xdr:row>5</xdr:row>
      <xdr:rowOff>76403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33600" y="343365"/>
          <a:ext cx="1378155" cy="1364988"/>
        </a:xfrm>
        <a:prstGeom prst="rect">
          <a:avLst/>
        </a:prstGeom>
      </xdr:spPr>
    </xdr:pic>
    <xdr:clientData/>
  </xdr:twoCellAnchor>
  <xdr:twoCellAnchor editAs="oneCell">
    <xdr:from>
      <xdr:col>0</xdr:col>
      <xdr:colOff>876299</xdr:colOff>
      <xdr:row>2</xdr:row>
      <xdr:rowOff>37342</xdr:rowOff>
    </xdr:from>
    <xdr:to>
      <xdr:col>0</xdr:col>
      <xdr:colOff>2317750</xdr:colOff>
      <xdr:row>5</xdr:row>
      <xdr:rowOff>157867</xdr:rowOff>
    </xdr:to>
    <xdr:pic>
      <xdr:nvPicPr>
        <xdr:cNvPr id="4" name="3 Imagen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6299" y="405642"/>
          <a:ext cx="1441451" cy="1384175"/>
        </a:xfrm>
        <a:prstGeom prst="rect">
          <a:avLst/>
        </a:prstGeom>
      </xdr:spPr>
    </xdr:pic>
    <xdr:clientData/>
  </xdr:twoCellAnchor>
  <xdr:twoCellAnchor editAs="oneCell">
    <xdr:from>
      <xdr:col>0</xdr:col>
      <xdr:colOff>891649</xdr:colOff>
      <xdr:row>6</xdr:row>
      <xdr:rowOff>165100</xdr:rowOff>
    </xdr:from>
    <xdr:to>
      <xdr:col>0</xdr:col>
      <xdr:colOff>2317750</xdr:colOff>
      <xdr:row>10</xdr:row>
      <xdr:rowOff>107950</xdr:rowOff>
    </xdr:to>
    <xdr:pic>
      <xdr:nvPicPr>
        <xdr:cNvPr id="5" name="4 Imagen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1649" y="1981200"/>
          <a:ext cx="1426101" cy="1390650"/>
        </a:xfrm>
        <a:prstGeom prst="rect">
          <a:avLst/>
        </a:prstGeom>
      </xdr:spPr>
    </xdr:pic>
    <xdr:clientData/>
  </xdr:twoCellAnchor>
  <xdr:twoCellAnchor editAs="oneCell">
    <xdr:from>
      <xdr:col>0</xdr:col>
      <xdr:colOff>1056439</xdr:colOff>
      <xdr:row>16</xdr:row>
      <xdr:rowOff>165100</xdr:rowOff>
    </xdr:from>
    <xdr:to>
      <xdr:col>0</xdr:col>
      <xdr:colOff>2171950</xdr:colOff>
      <xdr:row>18</xdr:row>
      <xdr:rowOff>158750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56439" y="5245100"/>
          <a:ext cx="1115511" cy="1073150"/>
        </a:xfrm>
        <a:prstGeom prst="rect">
          <a:avLst/>
        </a:prstGeom>
      </xdr:spPr>
    </xdr:pic>
    <xdr:clientData/>
  </xdr:twoCellAnchor>
  <xdr:twoCellAnchor editAs="oneCell">
    <xdr:from>
      <xdr:col>16</xdr:col>
      <xdr:colOff>288397</xdr:colOff>
      <xdr:row>16</xdr:row>
      <xdr:rowOff>25400</xdr:rowOff>
    </xdr:from>
    <xdr:to>
      <xdr:col>17</xdr:col>
      <xdr:colOff>704851</xdr:colOff>
      <xdr:row>18</xdr:row>
      <xdr:rowOff>90415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36247" y="5105400"/>
          <a:ext cx="1178454" cy="1144515"/>
        </a:xfrm>
        <a:prstGeom prst="rect">
          <a:avLst/>
        </a:prstGeom>
      </xdr:spPr>
    </xdr:pic>
    <xdr:clientData/>
  </xdr:twoCellAnchor>
  <xdr:twoCellAnchor editAs="oneCell">
    <xdr:from>
      <xdr:col>16</xdr:col>
      <xdr:colOff>258726</xdr:colOff>
      <xdr:row>12</xdr:row>
      <xdr:rowOff>76200</xdr:rowOff>
    </xdr:from>
    <xdr:to>
      <xdr:col>17</xdr:col>
      <xdr:colOff>641549</xdr:colOff>
      <xdr:row>14</xdr:row>
      <xdr:rowOff>120845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06576" y="3708400"/>
          <a:ext cx="1144823" cy="1124145"/>
        </a:xfrm>
        <a:prstGeom prst="rect">
          <a:avLst/>
        </a:prstGeom>
      </xdr:spPr>
    </xdr:pic>
    <xdr:clientData/>
  </xdr:twoCellAnchor>
  <xdr:twoCellAnchor editAs="oneCell">
    <xdr:from>
      <xdr:col>0</xdr:col>
      <xdr:colOff>924844</xdr:colOff>
      <xdr:row>12</xdr:row>
      <xdr:rowOff>0</xdr:rowOff>
    </xdr:from>
    <xdr:to>
      <xdr:col>0</xdr:col>
      <xdr:colOff>2305050</xdr:colOff>
      <xdr:row>15</xdr:row>
      <xdr:rowOff>114345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-1" r="45545"/>
        <a:stretch/>
      </xdr:blipFill>
      <xdr:spPr>
        <a:xfrm>
          <a:off x="924844" y="3632200"/>
          <a:ext cx="1380206" cy="1377995"/>
        </a:xfrm>
        <a:prstGeom prst="rect">
          <a:avLst/>
        </a:prstGeom>
      </xdr:spPr>
    </xdr:pic>
    <xdr:clientData/>
  </xdr:twoCellAnchor>
  <xdr:twoCellAnchor editAs="oneCell">
    <xdr:from>
      <xdr:col>0</xdr:col>
      <xdr:colOff>1041400</xdr:colOff>
      <xdr:row>22</xdr:row>
      <xdr:rowOff>0</xdr:rowOff>
    </xdr:from>
    <xdr:to>
      <xdr:col>0</xdr:col>
      <xdr:colOff>2276039</xdr:colOff>
      <xdr:row>23</xdr:row>
      <xdr:rowOff>152400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41400" y="6896100"/>
          <a:ext cx="1234639" cy="1047750"/>
        </a:xfrm>
        <a:prstGeom prst="rect">
          <a:avLst/>
        </a:prstGeom>
      </xdr:spPr>
    </xdr:pic>
    <xdr:clientData/>
  </xdr:twoCellAnchor>
  <xdr:twoCellAnchor>
    <xdr:from>
      <xdr:col>0</xdr:col>
      <xdr:colOff>1390650</xdr:colOff>
      <xdr:row>0</xdr:row>
      <xdr:rowOff>44450</xdr:rowOff>
    </xdr:from>
    <xdr:to>
      <xdr:col>0</xdr:col>
      <xdr:colOff>2114550</xdr:colOff>
      <xdr:row>2</xdr:row>
      <xdr:rowOff>0</xdr:rowOff>
    </xdr:to>
    <xdr:sp macro="" textlink="">
      <xdr:nvSpPr>
        <xdr:cNvPr id="9" name="8 Flecha abajo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SpPr/>
      </xdr:nvSpPr>
      <xdr:spPr>
        <a:xfrm>
          <a:off x="1390650" y="44450"/>
          <a:ext cx="723900" cy="323850"/>
        </a:xfrm>
        <a:prstGeom prst="downArrow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L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L20"/>
  <sheetViews>
    <sheetView workbookViewId="0">
      <selection activeCell="I15" sqref="I15"/>
    </sheetView>
  </sheetViews>
  <sheetFormatPr baseColWidth="10" defaultRowHeight="15" x14ac:dyDescent="0.25"/>
  <cols>
    <col min="4" max="4" width="13.85546875" customWidth="1"/>
    <col min="12" max="12" width="17.42578125" customWidth="1"/>
  </cols>
  <sheetData>
    <row r="1" spans="3:12" ht="18.75" x14ac:dyDescent="0.3">
      <c r="D1" s="4" t="s">
        <v>0</v>
      </c>
    </row>
    <row r="2" spans="3:12" x14ac:dyDescent="0.25">
      <c r="K2">
        <v>310</v>
      </c>
      <c r="L2" t="s">
        <v>12</v>
      </c>
    </row>
    <row r="3" spans="3:12" x14ac:dyDescent="0.25">
      <c r="F3" t="s">
        <v>3</v>
      </c>
      <c r="K3">
        <v>1000</v>
      </c>
    </row>
    <row r="4" spans="3:12" x14ac:dyDescent="0.25">
      <c r="C4" t="s">
        <v>5</v>
      </c>
      <c r="D4" s="1">
        <v>9850</v>
      </c>
      <c r="E4" s="1">
        <v>12</v>
      </c>
      <c r="F4" s="1">
        <v>330</v>
      </c>
      <c r="G4" s="5">
        <f>+D4/H4</f>
        <v>2.4873737373737375</v>
      </c>
      <c r="H4">
        <f>+F4*E4</f>
        <v>3960</v>
      </c>
      <c r="I4" s="6">
        <f>+G4*1000</f>
        <v>2487.3737373737376</v>
      </c>
    </row>
    <row r="5" spans="3:12" x14ac:dyDescent="0.25">
      <c r="C5" t="s">
        <v>1</v>
      </c>
      <c r="D5" s="1">
        <v>10850</v>
      </c>
      <c r="E5" s="1">
        <v>6</v>
      </c>
      <c r="F5" s="1">
        <v>450</v>
      </c>
      <c r="G5" s="5">
        <f>+D5/H5</f>
        <v>4.0185185185185182</v>
      </c>
      <c r="H5">
        <f>+F5*E5</f>
        <v>2700</v>
      </c>
      <c r="I5" s="6">
        <f>+G5*1000</f>
        <v>4018.5185185185182</v>
      </c>
      <c r="K5" s="2">
        <f>+K2*K3</f>
        <v>310000</v>
      </c>
    </row>
    <row r="6" spans="3:12" x14ac:dyDescent="0.25">
      <c r="C6" t="s">
        <v>2</v>
      </c>
      <c r="G6" s="5"/>
      <c r="I6" s="6"/>
    </row>
    <row r="7" spans="3:12" x14ac:dyDescent="0.25">
      <c r="C7" t="s">
        <v>11</v>
      </c>
      <c r="D7">
        <v>12890</v>
      </c>
      <c r="E7">
        <v>12</v>
      </c>
      <c r="F7">
        <v>440</v>
      </c>
      <c r="G7" s="5">
        <f>+D7/H7</f>
        <v>2.4412878787878789</v>
      </c>
      <c r="H7">
        <f>+F7*E7</f>
        <v>5280</v>
      </c>
      <c r="I7" s="6">
        <f>+G7*1000</f>
        <v>2441.287878787879</v>
      </c>
    </row>
    <row r="8" spans="3:12" x14ac:dyDescent="0.25">
      <c r="G8" t="s">
        <v>8</v>
      </c>
      <c r="I8" s="6"/>
    </row>
    <row r="9" spans="3:12" x14ac:dyDescent="0.25">
      <c r="K9" s="3" t="s">
        <v>13</v>
      </c>
      <c r="L9" s="7">
        <v>2500</v>
      </c>
    </row>
    <row r="11" spans="3:12" x14ac:dyDescent="0.25">
      <c r="C11" t="s">
        <v>4</v>
      </c>
      <c r="E11" t="s">
        <v>5</v>
      </c>
      <c r="G11" t="s">
        <v>6</v>
      </c>
      <c r="H11" s="2">
        <f>+I4</f>
        <v>2487.3737373737376</v>
      </c>
    </row>
    <row r="12" spans="3:12" x14ac:dyDescent="0.25">
      <c r="E12" t="s">
        <v>7</v>
      </c>
      <c r="H12" s="2">
        <f>+I5</f>
        <v>4018.5185185185182</v>
      </c>
    </row>
    <row r="13" spans="3:12" x14ac:dyDescent="0.25">
      <c r="H13" s="2"/>
    </row>
    <row r="14" spans="3:12" x14ac:dyDescent="0.25">
      <c r="K14">
        <v>1000</v>
      </c>
    </row>
    <row r="15" spans="3:12" x14ac:dyDescent="0.25">
      <c r="D15" t="s">
        <v>10</v>
      </c>
      <c r="G15" t="s">
        <v>9</v>
      </c>
      <c r="K15">
        <v>2500</v>
      </c>
      <c r="L15" t="s">
        <v>14</v>
      </c>
    </row>
    <row r="16" spans="3:12" x14ac:dyDescent="0.25">
      <c r="L16">
        <v>2</v>
      </c>
    </row>
    <row r="17" spans="7:12" x14ac:dyDescent="0.25">
      <c r="G17">
        <v>500</v>
      </c>
      <c r="K17" s="2">
        <f>+K14*K15</f>
        <v>2500000</v>
      </c>
    </row>
    <row r="18" spans="7:12" x14ac:dyDescent="0.25">
      <c r="G18">
        <v>30</v>
      </c>
    </row>
    <row r="19" spans="7:12" x14ac:dyDescent="0.25">
      <c r="G19">
        <v>100</v>
      </c>
      <c r="K19">
        <v>150</v>
      </c>
      <c r="L19" t="s">
        <v>16</v>
      </c>
    </row>
    <row r="20" spans="7:12" x14ac:dyDescent="0.25">
      <c r="K20" t="s">
        <v>17</v>
      </c>
      <c r="L20" t="s">
        <v>15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M24"/>
  <sheetViews>
    <sheetView workbookViewId="0">
      <selection activeCell="E20" sqref="E20"/>
    </sheetView>
  </sheetViews>
  <sheetFormatPr baseColWidth="10" defaultRowHeight="15" x14ac:dyDescent="0.25"/>
  <sheetData>
    <row r="2" spans="3:13" x14ac:dyDescent="0.25">
      <c r="C2" t="s">
        <v>18</v>
      </c>
      <c r="E2" t="s">
        <v>19</v>
      </c>
    </row>
    <row r="4" spans="3:13" x14ac:dyDescent="0.25">
      <c r="D4" t="s">
        <v>20</v>
      </c>
    </row>
    <row r="6" spans="3:13" x14ac:dyDescent="0.25">
      <c r="C6" t="s">
        <v>21</v>
      </c>
      <c r="F6" t="s">
        <v>22</v>
      </c>
    </row>
    <row r="7" spans="3:13" x14ac:dyDescent="0.25">
      <c r="F7" t="s">
        <v>23</v>
      </c>
    </row>
    <row r="8" spans="3:13" x14ac:dyDescent="0.25">
      <c r="F8" t="s">
        <v>24</v>
      </c>
    </row>
    <row r="9" spans="3:13" x14ac:dyDescent="0.25">
      <c r="F9" t="s">
        <v>25</v>
      </c>
    </row>
    <row r="11" spans="3:13" x14ac:dyDescent="0.25">
      <c r="D11" t="s">
        <v>26</v>
      </c>
      <c r="E11" t="s">
        <v>27</v>
      </c>
    </row>
    <row r="12" spans="3:13" x14ac:dyDescent="0.25">
      <c r="I12" t="s">
        <v>29</v>
      </c>
      <c r="J12">
        <v>36000</v>
      </c>
    </row>
    <row r="13" spans="3:13" x14ac:dyDescent="0.25">
      <c r="M13" t="s">
        <v>33</v>
      </c>
    </row>
    <row r="14" spans="3:13" x14ac:dyDescent="0.25">
      <c r="I14" t="s">
        <v>30</v>
      </c>
      <c r="J14">
        <v>6</v>
      </c>
      <c r="K14" s="2">
        <f>+J14*$J$12</f>
        <v>216000</v>
      </c>
    </row>
    <row r="15" spans="3:13" x14ac:dyDescent="0.25">
      <c r="I15" t="s">
        <v>31</v>
      </c>
      <c r="J15">
        <v>3</v>
      </c>
      <c r="K15" s="2">
        <f t="shared" ref="K15:K16" si="0">+J15*$J$12</f>
        <v>108000</v>
      </c>
      <c r="L15" t="s">
        <v>35</v>
      </c>
    </row>
    <row r="16" spans="3:13" x14ac:dyDescent="0.25">
      <c r="E16" s="3" t="s">
        <v>28</v>
      </c>
      <c r="I16" t="s">
        <v>32</v>
      </c>
      <c r="J16">
        <v>1.5</v>
      </c>
      <c r="K16" s="2">
        <f t="shared" si="0"/>
        <v>54000</v>
      </c>
      <c r="L16" t="s">
        <v>34</v>
      </c>
    </row>
    <row r="18" spans="5:5" x14ac:dyDescent="0.25">
      <c r="E18" t="s">
        <v>36</v>
      </c>
    </row>
    <row r="20" spans="5:5" x14ac:dyDescent="0.25">
      <c r="E20" t="s">
        <v>37</v>
      </c>
    </row>
    <row r="23" spans="5:5" x14ac:dyDescent="0.25">
      <c r="E23" t="s">
        <v>39</v>
      </c>
    </row>
    <row r="24" spans="5:5" x14ac:dyDescent="0.25">
      <c r="E24" t="s">
        <v>38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C1:D19"/>
  <sheetViews>
    <sheetView workbookViewId="0">
      <selection activeCell="D17" sqref="D17"/>
    </sheetView>
  </sheetViews>
  <sheetFormatPr baseColWidth="10" defaultRowHeight="15" x14ac:dyDescent="0.25"/>
  <cols>
    <col min="4" max="4" width="29.7109375" customWidth="1"/>
  </cols>
  <sheetData>
    <row r="1" spans="3:4" x14ac:dyDescent="0.25">
      <c r="C1" s="3" t="s">
        <v>61</v>
      </c>
    </row>
    <row r="3" spans="3:4" x14ac:dyDescent="0.25">
      <c r="C3" t="s">
        <v>60</v>
      </c>
      <c r="D3" t="s">
        <v>62</v>
      </c>
    </row>
    <row r="4" spans="3:4" x14ac:dyDescent="0.25">
      <c r="D4" t="s">
        <v>72</v>
      </c>
    </row>
    <row r="8" spans="3:4" x14ac:dyDescent="0.25">
      <c r="C8" s="3" t="s">
        <v>64</v>
      </c>
    </row>
    <row r="9" spans="3:4" x14ac:dyDescent="0.25">
      <c r="C9" t="s">
        <v>67</v>
      </c>
      <c r="D9" t="s">
        <v>63</v>
      </c>
    </row>
    <row r="10" spans="3:4" x14ac:dyDescent="0.25">
      <c r="D10" t="s">
        <v>74</v>
      </c>
    </row>
    <row r="11" spans="3:4" x14ac:dyDescent="0.25">
      <c r="D11" t="s">
        <v>73</v>
      </c>
    </row>
    <row r="12" spans="3:4" x14ac:dyDescent="0.25">
      <c r="D12" t="s">
        <v>65</v>
      </c>
    </row>
    <row r="14" spans="3:4" x14ac:dyDescent="0.25">
      <c r="D14" t="s">
        <v>68</v>
      </c>
    </row>
    <row r="16" spans="3:4" x14ac:dyDescent="0.25">
      <c r="C16" t="s">
        <v>66</v>
      </c>
    </row>
    <row r="17" spans="4:4" x14ac:dyDescent="0.25">
      <c r="D17" t="s">
        <v>69</v>
      </c>
    </row>
    <row r="18" spans="4:4" x14ac:dyDescent="0.25">
      <c r="D18" t="s">
        <v>70</v>
      </c>
    </row>
    <row r="19" spans="4:4" x14ac:dyDescent="0.25">
      <c r="D19" t="s">
        <v>71</v>
      </c>
    </row>
  </sheetData>
  <pageMargins left="0.7" right="0.7" top="0.75" bottom="0.75" header="0.3" footer="0.3"/>
  <pageSetup paperSize="9" orientation="portrait" horizontalDpi="4294967295" verticalDpi="4294967295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5050"/>
  </sheetPr>
  <dimension ref="A3:E18"/>
  <sheetViews>
    <sheetView workbookViewId="0">
      <selection activeCell="D8" sqref="D8"/>
    </sheetView>
  </sheetViews>
  <sheetFormatPr baseColWidth="10" defaultRowHeight="15" x14ac:dyDescent="0.25"/>
  <cols>
    <col min="1" max="1" width="4.5703125" customWidth="1"/>
    <col min="2" max="2" width="21.85546875" customWidth="1"/>
    <col min="3" max="3" width="38.5703125" customWidth="1"/>
  </cols>
  <sheetData>
    <row r="3" spans="1:5" x14ac:dyDescent="0.25">
      <c r="A3" t="s">
        <v>83</v>
      </c>
      <c r="B3" t="s">
        <v>84</v>
      </c>
      <c r="C3" t="s">
        <v>75</v>
      </c>
      <c r="D3" s="11">
        <v>1</v>
      </c>
    </row>
    <row r="4" spans="1:5" x14ac:dyDescent="0.25">
      <c r="A4" t="s">
        <v>85</v>
      </c>
      <c r="B4" t="s">
        <v>86</v>
      </c>
      <c r="C4" t="s">
        <v>88</v>
      </c>
      <c r="D4" t="s">
        <v>110</v>
      </c>
    </row>
    <row r="5" spans="1:5" ht="75" x14ac:dyDescent="0.25">
      <c r="A5" t="s">
        <v>87</v>
      </c>
      <c r="B5" t="s">
        <v>89</v>
      </c>
      <c r="C5" s="10" t="s">
        <v>90</v>
      </c>
    </row>
    <row r="6" spans="1:5" x14ac:dyDescent="0.25">
      <c r="A6" t="s">
        <v>91</v>
      </c>
      <c r="B6" t="s">
        <v>92</v>
      </c>
      <c r="C6" t="s">
        <v>94</v>
      </c>
      <c r="E6" t="s">
        <v>86</v>
      </c>
    </row>
    <row r="7" spans="1:5" x14ac:dyDescent="0.25">
      <c r="A7" t="s">
        <v>93</v>
      </c>
      <c r="B7" t="s">
        <v>95</v>
      </c>
      <c r="C7" t="s">
        <v>96</v>
      </c>
    </row>
    <row r="8" spans="1:5" x14ac:dyDescent="0.25">
      <c r="A8" t="s">
        <v>97</v>
      </c>
      <c r="B8" t="s">
        <v>98</v>
      </c>
      <c r="C8" t="s">
        <v>109</v>
      </c>
    </row>
    <row r="9" spans="1:5" x14ac:dyDescent="0.25">
      <c r="A9" t="s">
        <v>99</v>
      </c>
      <c r="B9" t="s">
        <v>100</v>
      </c>
      <c r="C9" t="s">
        <v>101</v>
      </c>
      <c r="E9" t="s">
        <v>116</v>
      </c>
    </row>
    <row r="10" spans="1:5" x14ac:dyDescent="0.25">
      <c r="A10" t="s">
        <v>102</v>
      </c>
      <c r="B10" t="s">
        <v>103</v>
      </c>
    </row>
    <row r="11" spans="1:5" x14ac:dyDescent="0.25">
      <c r="A11" t="s">
        <v>104</v>
      </c>
      <c r="B11" t="s">
        <v>124</v>
      </c>
    </row>
    <row r="12" spans="1:5" x14ac:dyDescent="0.25">
      <c r="E12" t="s">
        <v>114</v>
      </c>
    </row>
    <row r="13" spans="1:5" x14ac:dyDescent="0.25">
      <c r="E13" t="s">
        <v>115</v>
      </c>
    </row>
    <row r="15" spans="1:5" x14ac:dyDescent="0.25">
      <c r="B15" s="12" t="s">
        <v>105</v>
      </c>
    </row>
    <row r="16" spans="1:5" x14ac:dyDescent="0.25">
      <c r="B16" t="s">
        <v>106</v>
      </c>
      <c r="C16" s="2">
        <v>80000</v>
      </c>
    </row>
    <row r="17" spans="2:3" x14ac:dyDescent="0.25">
      <c r="B17" t="s">
        <v>107</v>
      </c>
      <c r="C17" s="2">
        <v>35000</v>
      </c>
    </row>
    <row r="18" spans="2:3" x14ac:dyDescent="0.25">
      <c r="B18" t="s">
        <v>108</v>
      </c>
      <c r="C18" s="2">
        <v>10000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5050"/>
  </sheetPr>
  <dimension ref="B1:J59"/>
  <sheetViews>
    <sheetView showGridLines="0" topLeftCell="A9" workbookViewId="0">
      <selection activeCell="E18" sqref="E18"/>
    </sheetView>
  </sheetViews>
  <sheetFormatPr baseColWidth="10" defaultRowHeight="15" x14ac:dyDescent="0.25"/>
  <cols>
    <col min="5" max="5" width="23.140625" customWidth="1"/>
  </cols>
  <sheetData>
    <row r="1" spans="2:10" x14ac:dyDescent="0.25">
      <c r="E1" s="3" t="s">
        <v>75</v>
      </c>
    </row>
    <row r="2" spans="2:10" ht="63.95" customHeight="1" x14ac:dyDescent="0.25">
      <c r="D2" s="22" t="s">
        <v>122</v>
      </c>
      <c r="E2" s="22"/>
      <c r="F2" s="22"/>
      <c r="G2" s="22"/>
      <c r="H2" s="22"/>
      <c r="I2" s="22"/>
      <c r="J2" s="22"/>
    </row>
    <row r="3" spans="2:10" x14ac:dyDescent="0.25">
      <c r="E3" s="3"/>
    </row>
    <row r="4" spans="2:10" x14ac:dyDescent="0.25">
      <c r="E4" s="3"/>
    </row>
    <row r="5" spans="2:10" x14ac:dyDescent="0.25">
      <c r="C5" s="3" t="s">
        <v>40</v>
      </c>
    </row>
    <row r="6" spans="2:10" x14ac:dyDescent="0.25">
      <c r="D6" t="s">
        <v>41</v>
      </c>
    </row>
    <row r="10" spans="2:10" x14ac:dyDescent="0.25">
      <c r="B10" s="15" t="s">
        <v>77</v>
      </c>
      <c r="C10" s="16" t="s">
        <v>57</v>
      </c>
      <c r="D10" s="16"/>
      <c r="E10" s="16"/>
      <c r="F10" s="16"/>
      <c r="G10" s="16"/>
      <c r="H10" s="16"/>
      <c r="I10" s="16"/>
      <c r="J10" s="17"/>
    </row>
    <row r="11" spans="2:10" x14ac:dyDescent="0.25">
      <c r="B11" s="13"/>
      <c r="J11" s="14"/>
    </row>
    <row r="12" spans="2:10" x14ac:dyDescent="0.25">
      <c r="B12" s="13"/>
      <c r="J12" s="14"/>
    </row>
    <row r="13" spans="2:10" x14ac:dyDescent="0.25">
      <c r="B13" s="13"/>
      <c r="J13" s="14"/>
    </row>
    <row r="14" spans="2:10" x14ac:dyDescent="0.25">
      <c r="B14" s="18" t="s">
        <v>76</v>
      </c>
      <c r="C14" s="19" t="s">
        <v>121</v>
      </c>
      <c r="D14" s="19"/>
      <c r="E14" s="19"/>
      <c r="F14" s="19"/>
      <c r="G14" s="19"/>
      <c r="H14" s="19"/>
      <c r="I14" s="19"/>
      <c r="J14" s="20"/>
    </row>
    <row r="16" spans="2:10" x14ac:dyDescent="0.25">
      <c r="C16" t="s">
        <v>42</v>
      </c>
    </row>
    <row r="18" spans="3:10" x14ac:dyDescent="0.25">
      <c r="D18" t="s">
        <v>43</v>
      </c>
    </row>
    <row r="19" spans="3:10" x14ac:dyDescent="0.25">
      <c r="D19" t="s">
        <v>44</v>
      </c>
    </row>
    <row r="20" spans="3:10" x14ac:dyDescent="0.25">
      <c r="D20" t="s">
        <v>45</v>
      </c>
    </row>
    <row r="21" spans="3:10" x14ac:dyDescent="0.25">
      <c r="D21" t="s">
        <v>46</v>
      </c>
    </row>
    <row r="23" spans="3:10" x14ac:dyDescent="0.25">
      <c r="D23" t="s">
        <v>47</v>
      </c>
    </row>
    <row r="27" spans="3:10" x14ac:dyDescent="0.25">
      <c r="C27" t="s">
        <v>48</v>
      </c>
      <c r="E27" s="3" t="s">
        <v>49</v>
      </c>
      <c r="G27" t="s">
        <v>50</v>
      </c>
      <c r="H27">
        <v>1</v>
      </c>
      <c r="I27" t="s">
        <v>51</v>
      </c>
      <c r="J27" s="2">
        <v>36000</v>
      </c>
    </row>
    <row r="28" spans="3:10" x14ac:dyDescent="0.25">
      <c r="G28" t="s">
        <v>52</v>
      </c>
      <c r="H28">
        <v>2.2000000000000002</v>
      </c>
      <c r="I28" t="s">
        <v>51</v>
      </c>
      <c r="J28" s="2">
        <v>78000</v>
      </c>
    </row>
    <row r="29" spans="3:10" x14ac:dyDescent="0.25">
      <c r="G29" t="s">
        <v>53</v>
      </c>
      <c r="H29" s="8">
        <f>+J29/J27</f>
        <v>7.166666666666667</v>
      </c>
      <c r="I29" t="s">
        <v>51</v>
      </c>
      <c r="J29" s="2">
        <v>258000</v>
      </c>
    </row>
    <row r="33" spans="3:9" x14ac:dyDescent="0.25">
      <c r="G33" t="s">
        <v>50</v>
      </c>
      <c r="H33" t="s">
        <v>52</v>
      </c>
      <c r="I33" t="s">
        <v>53</v>
      </c>
    </row>
    <row r="34" spans="3:9" x14ac:dyDescent="0.25">
      <c r="D34" t="s">
        <v>13</v>
      </c>
      <c r="E34" t="s">
        <v>54</v>
      </c>
      <c r="G34" s="2">
        <v>130000</v>
      </c>
      <c r="H34" s="9">
        <v>256000</v>
      </c>
      <c r="I34" s="9">
        <v>750000</v>
      </c>
    </row>
    <row r="35" spans="3:9" x14ac:dyDescent="0.25">
      <c r="D35" t="s">
        <v>13</v>
      </c>
      <c r="E35" t="s">
        <v>55</v>
      </c>
      <c r="G35" s="2">
        <v>76000</v>
      </c>
      <c r="H35" s="2">
        <v>113000</v>
      </c>
      <c r="I35" s="2">
        <v>203000</v>
      </c>
    </row>
    <row r="36" spans="3:9" x14ac:dyDescent="0.25">
      <c r="D36" t="s">
        <v>49</v>
      </c>
      <c r="E36" t="s">
        <v>56</v>
      </c>
      <c r="G36" s="2">
        <v>23000</v>
      </c>
      <c r="H36" s="2">
        <v>55000</v>
      </c>
      <c r="I36" s="2">
        <v>135000</v>
      </c>
    </row>
    <row r="40" spans="3:9" x14ac:dyDescent="0.25">
      <c r="C40" s="3" t="s">
        <v>58</v>
      </c>
    </row>
    <row r="49" spans="3:5" x14ac:dyDescent="0.25">
      <c r="C49" t="s">
        <v>59</v>
      </c>
    </row>
    <row r="50" spans="3:5" x14ac:dyDescent="0.25">
      <c r="E50" t="s">
        <v>78</v>
      </c>
    </row>
    <row r="51" spans="3:5" x14ac:dyDescent="0.25">
      <c r="E51" t="s">
        <v>79</v>
      </c>
    </row>
    <row r="52" spans="3:5" x14ac:dyDescent="0.25">
      <c r="E52" t="s">
        <v>80</v>
      </c>
    </row>
    <row r="53" spans="3:5" x14ac:dyDescent="0.25">
      <c r="E53" t="s">
        <v>81</v>
      </c>
    </row>
    <row r="54" spans="3:5" x14ac:dyDescent="0.25">
      <c r="E54" t="s">
        <v>82</v>
      </c>
    </row>
    <row r="59" spans="3:5" x14ac:dyDescent="0.25">
      <c r="C59" s="3"/>
    </row>
  </sheetData>
  <mergeCells count="1">
    <mergeCell ref="D2:J2"/>
  </mergeCells>
  <pageMargins left="0.7" right="0.7" top="0.75" bottom="0.75" header="0.3" footer="0.3"/>
  <pageSetup paperSize="9" orientation="portrait" horizontalDpi="4294967295" verticalDpi="4294967295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5050"/>
  </sheetPr>
  <dimension ref="A1"/>
  <sheetViews>
    <sheetView showGridLines="0" workbookViewId="0">
      <selection activeCell="F16" sqref="F16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5050"/>
  </sheetPr>
  <dimension ref="B2:M23"/>
  <sheetViews>
    <sheetView tabSelected="1" topLeftCell="A13" workbookViewId="0">
      <selection activeCell="C18" sqref="C18:M18"/>
    </sheetView>
  </sheetViews>
  <sheetFormatPr baseColWidth="10" defaultRowHeight="15" x14ac:dyDescent="0.25"/>
  <cols>
    <col min="1" max="1" width="33.28515625" customWidth="1"/>
    <col min="2" max="2" width="22.28515625" customWidth="1"/>
  </cols>
  <sheetData>
    <row r="2" spans="2:13" x14ac:dyDescent="0.25">
      <c r="B2" s="3" t="s">
        <v>43</v>
      </c>
    </row>
    <row r="4" spans="2:13" ht="70.5" customHeight="1" x14ac:dyDescent="0.25">
      <c r="C4" s="23" t="s">
        <v>111</v>
      </c>
      <c r="D4" s="23"/>
      <c r="E4" s="23"/>
      <c r="F4" s="23"/>
      <c r="G4" s="23"/>
      <c r="H4" s="23"/>
      <c r="I4" s="23"/>
      <c r="J4" s="23"/>
      <c r="K4" s="23"/>
      <c r="L4" s="23"/>
      <c r="M4" s="23"/>
    </row>
    <row r="7" spans="2:13" x14ac:dyDescent="0.25">
      <c r="B7" t="s">
        <v>44</v>
      </c>
    </row>
    <row r="9" spans="2:13" ht="70.5" customHeight="1" x14ac:dyDescent="0.25">
      <c r="C9" s="23" t="s">
        <v>112</v>
      </c>
      <c r="D9" s="23"/>
      <c r="E9" s="23"/>
      <c r="F9" s="23"/>
      <c r="G9" s="23"/>
      <c r="H9" s="23"/>
      <c r="I9" s="23"/>
      <c r="J9" s="23"/>
      <c r="K9" s="23"/>
      <c r="L9" s="23"/>
      <c r="M9" s="23"/>
    </row>
    <row r="12" spans="2:13" x14ac:dyDescent="0.25">
      <c r="B12" t="s">
        <v>118</v>
      </c>
    </row>
    <row r="14" spans="2:13" ht="70.5" customHeight="1" x14ac:dyDescent="0.25">
      <c r="C14" s="23" t="s">
        <v>117</v>
      </c>
      <c r="D14" s="23"/>
      <c r="E14" s="23"/>
      <c r="F14" s="23"/>
      <c r="G14" s="23"/>
      <c r="H14" s="23"/>
      <c r="I14" s="23"/>
      <c r="J14" s="23"/>
      <c r="K14" s="23"/>
      <c r="L14" s="23"/>
      <c r="M14" s="23"/>
    </row>
    <row r="16" spans="2:13" x14ac:dyDescent="0.25">
      <c r="B16" t="s">
        <v>46</v>
      </c>
    </row>
    <row r="18" spans="2:13" ht="70.5" customHeight="1" x14ac:dyDescent="0.25">
      <c r="C18" s="23" t="s">
        <v>113</v>
      </c>
      <c r="D18" s="23"/>
      <c r="E18" s="23"/>
      <c r="F18" s="23"/>
      <c r="G18" s="23"/>
      <c r="H18" s="23"/>
      <c r="I18" s="23"/>
      <c r="J18" s="23"/>
      <c r="K18" s="23"/>
      <c r="L18" s="23"/>
      <c r="M18" s="23"/>
    </row>
    <row r="21" spans="2:13" x14ac:dyDescent="0.25">
      <c r="B21" s="21" t="s">
        <v>119</v>
      </c>
    </row>
    <row r="23" spans="2:13" ht="70.5" customHeight="1" x14ac:dyDescent="0.25">
      <c r="C23" s="24" t="s">
        <v>120</v>
      </c>
      <c r="D23" s="23"/>
      <c r="E23" s="23"/>
      <c r="F23" s="23"/>
      <c r="G23" s="23"/>
      <c r="H23" s="23"/>
      <c r="I23" s="23"/>
      <c r="J23" s="23"/>
      <c r="K23" s="23"/>
      <c r="L23" s="23"/>
      <c r="M23" s="23"/>
    </row>
  </sheetData>
  <mergeCells count="5">
    <mergeCell ref="C4:M4"/>
    <mergeCell ref="C9:M9"/>
    <mergeCell ref="C14:M14"/>
    <mergeCell ref="C18:M18"/>
    <mergeCell ref="C23:M2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5050"/>
  </sheetPr>
  <dimension ref="B2"/>
  <sheetViews>
    <sheetView showGridLines="0" workbookViewId="0">
      <selection activeCell="F16" sqref="F16"/>
    </sheetView>
  </sheetViews>
  <sheetFormatPr baseColWidth="10" defaultRowHeight="15" x14ac:dyDescent="0.25"/>
  <sheetData>
    <row r="2" spans="2:2" x14ac:dyDescent="0.25">
      <c r="B2" t="s">
        <v>123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Cerveza</vt:lpstr>
      <vt:lpstr>costos chile</vt:lpstr>
      <vt:lpstr>Sistema</vt:lpstr>
      <vt:lpstr>Check list</vt:lpstr>
      <vt:lpstr>Costos chile 1</vt:lpstr>
      <vt:lpstr>Logos</vt:lpstr>
      <vt:lpstr>Servicios</vt:lpstr>
      <vt:lpstr>Ubicación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Costos</dc:creator>
  <cp:lastModifiedBy>JUAN LUIS ESTRADA NOVA</cp:lastModifiedBy>
  <dcterms:created xsi:type="dcterms:W3CDTF">2024-01-27T15:15:27Z</dcterms:created>
  <dcterms:modified xsi:type="dcterms:W3CDTF">2024-04-16T02:09:08Z</dcterms:modified>
</cp:coreProperties>
</file>